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C28831BC-617F-4E95-912C-4F92AF7ED8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8" i="1" l="1"/>
  <c r="J128" i="1"/>
  <c r="I128" i="1"/>
  <c r="H128" i="1"/>
  <c r="G128" i="1"/>
  <c r="F128" i="1"/>
  <c r="L13" i="1"/>
  <c r="J13" i="1"/>
  <c r="I13" i="1"/>
  <c r="H13" i="1"/>
  <c r="G13" i="1"/>
  <c r="F13" i="1"/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08" i="1"/>
  <c r="J108" i="1"/>
  <c r="I108" i="1"/>
  <c r="H108" i="1"/>
  <c r="G108" i="1"/>
  <c r="F108" i="1"/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3" i="1"/>
  <c r="J33" i="1"/>
  <c r="I33" i="1"/>
  <c r="H33" i="1"/>
  <c r="G33" i="1"/>
  <c r="F33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<sst xmlns="http://schemas.openxmlformats.org/spreadsheetml/2006/main" count="240" uniqueCount="77">
  <si>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</si>
  <si>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</si>
  <si>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</si>
  <si>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</si>
  <si>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</si>
  <si>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</si>
  <si>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</si>
  <si>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</si>
  <si>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</si>
  <si>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</si>
  <si>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</si>
  <si>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</si>
  <si>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</si>
  <si>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</si>
  <si>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</si>
  <si>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</si>
  <si>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</si>
  <si>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</si>
  <si>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</si>
  <si>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</si>
  <si>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</si>
  <si>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</si>
  <si>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</si>
  <si>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</si>
  <si>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</si>
  <si>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</si>
  <si>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</si>
  <si>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</si>
  <si>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</si>
  <si>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</si>
  <si>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</si>
  <si>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</si>
  <si>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</si>
  <si>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</si>
  <si>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</si>
  <si>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</si>
  <si>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</si>
  <si>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</si>
  <si>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</si>
  <si>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</si>
  <si>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</si>
  <si>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</si>
  <si>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</si>
  <si>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</si>
  <si>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</si>
  <si>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</si>
  <si>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</si>
  <si>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</si>
  <si>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</si>
  <si>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</si>
  <si>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</si>
  <si>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</si>
  <si>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</si>
  <si>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</si>
  <si>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</si>
  <si>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</si>
  <si>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</si>
  <si>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</si>
  <si>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</si>
  <si>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</si>
  <si>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</si>
  <si>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</si>
  <si>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</si>
  <si>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</si>
  <si>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пюре картофельное</t>
  </si>
  <si>
    <t>тефтели из свинины с соусом</t>
  </si>
  <si>
    <t>салат из бел. капусты с морковью</t>
  </si>
  <si>
    <t>круассаны с фруктовой начинкой</t>
  </si>
  <si>
    <t>200/15/5</t>
  </si>
  <si>
    <t>слойка воздушная</t>
  </si>
  <si>
    <t>котлета из свинины</t>
  </si>
  <si>
    <t>пирожное снежинка</t>
  </si>
  <si>
    <t>200/15/7</t>
  </si>
  <si>
    <t>крендель песочный</t>
  </si>
  <si>
    <t>пирожное Солнышко</t>
  </si>
  <si>
    <t xml:space="preserve">пельмени отварные с маслом 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</si>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</sst>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128" sqref="L1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75</v>
      </c>
      <c r="F6" s="51">
        <v>140</v>
      </c>
      <c r="G6" s="51">
        <v>17</v>
      </c>
      <c r="H6" s="51">
        <v>14</v>
      </c>
      <c r="I6" s="53">
        <v>32</v>
      </c>
      <c r="J6" s="51">
        <v>313</v>
      </c>
      <c r="K6" s="39">
        <v>392</v>
      </c>
      <c r="L6" s="55">
        <v>42.78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1.52</v>
      </c>
    </row>
    <row r="9" spans="1:12" ht="15.75" thickBot="1" x14ac:dyDescent="0.3">
      <c r="A9" s="23"/>
      <c r="B9" s="15"/>
      <c r="C9" s="11"/>
      <c r="D9" s="7" t="s">
        <v>23</v>
      </c>
      <c r="E9" s="50" t="s">
        <v>46</v>
      </c>
      <c r="F9" s="52">
        <v>20</v>
      </c>
      <c r="G9" s="52">
        <v>2</v>
      </c>
      <c r="H9" s="52">
        <v>0</v>
      </c>
      <c r="I9" s="54">
        <v>8</v>
      </c>
      <c r="J9" s="52">
        <v>42</v>
      </c>
      <c r="K9" s="42"/>
      <c r="L9" s="56">
        <v>2.21</v>
      </c>
    </row>
    <row r="10" spans="1:12" ht="15" x14ac:dyDescent="0.25">
      <c r="A10" s="23"/>
      <c r="B10" s="15"/>
      <c r="C10" s="11"/>
      <c r="D10" s="7" t="s">
        <v>24</v>
      </c>
      <c r="E10" s="49" t="s">
        <v>47</v>
      </c>
      <c r="F10" s="51">
        <v>150</v>
      </c>
      <c r="G10" s="51">
        <v>0</v>
      </c>
      <c r="H10" s="51">
        <v>0</v>
      </c>
      <c r="I10" s="53">
        <v>10</v>
      </c>
      <c r="J10" s="51">
        <v>43</v>
      </c>
      <c r="K10" s="42"/>
      <c r="L10" s="55">
        <v>23.49</v>
      </c>
    </row>
    <row r="11" spans="1:12" ht="15" x14ac:dyDescent="0.25">
      <c r="A11" s="23"/>
      <c r="B11" s="15"/>
      <c r="C11" s="11"/>
      <c r="D11" s="6"/>
      <c r="E11" s="50" t="s">
        <v>76</v>
      </c>
      <c r="F11" s="52">
        <v>15</v>
      </c>
      <c r="G11" s="52">
        <v>4</v>
      </c>
      <c r="H11" s="52">
        <v>4</v>
      </c>
      <c r="I11" s="54">
        <v>0</v>
      </c>
      <c r="J11" s="52">
        <v>53</v>
      </c>
      <c r="K11" s="42">
        <v>15</v>
      </c>
      <c r="L11" s="56">
        <v>12</v>
      </c>
    </row>
    <row r="12" spans="1:12" ht="15.75" thickBot="1" x14ac:dyDescent="0.3">
      <c r="A12" s="23"/>
      <c r="B12" s="15"/>
      <c r="C12" s="11"/>
      <c r="D12" s="6"/>
      <c r="E12" s="57"/>
      <c r="F12" s="58"/>
      <c r="G12" s="58"/>
      <c r="H12" s="58"/>
      <c r="I12" s="59"/>
      <c r="J12" s="58"/>
      <c r="K12" s="42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65</v>
      </c>
      <c r="J13" s="19">
        <f t="shared" si="0"/>
        <v>511</v>
      </c>
      <c r="K13" s="25"/>
      <c r="L13" s="19">
        <f t="shared" ref="L13" si="1">SUM(L6:L12)</f>
        <v>82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540</v>
      </c>
      <c r="G24" s="32">
        <f t="shared" ref="G24:J24" si="4">G13+G23</f>
        <v>23</v>
      </c>
      <c r="H24" s="32">
        <f t="shared" si="4"/>
        <v>18</v>
      </c>
      <c r="I24" s="32">
        <f t="shared" si="4"/>
        <v>65</v>
      </c>
      <c r="J24" s="32">
        <f t="shared" si="4"/>
        <v>511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1">
        <v>150</v>
      </c>
      <c r="G25" s="51">
        <v>3</v>
      </c>
      <c r="H25" s="51">
        <v>5</v>
      </c>
      <c r="I25" s="53">
        <v>19</v>
      </c>
      <c r="J25" s="51">
        <v>133</v>
      </c>
      <c r="K25" s="39">
        <v>312</v>
      </c>
      <c r="L25" s="55">
        <v>19.239999999999998</v>
      </c>
    </row>
    <row r="26" spans="1:12" ht="15.75" thickBot="1" x14ac:dyDescent="0.3">
      <c r="A26" s="14"/>
      <c r="B26" s="15"/>
      <c r="C26" s="11"/>
      <c r="D26" s="6"/>
      <c r="E26" s="57" t="s">
        <v>65</v>
      </c>
      <c r="F26" s="41">
        <v>140</v>
      </c>
      <c r="G26" s="41">
        <v>11</v>
      </c>
      <c r="H26" s="41">
        <v>25</v>
      </c>
      <c r="I26" s="41">
        <v>18</v>
      </c>
      <c r="J26" s="41">
        <v>345</v>
      </c>
      <c r="K26" s="42">
        <v>279</v>
      </c>
      <c r="L26" s="60">
        <v>33.94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2" t="s">
        <v>72</v>
      </c>
      <c r="G27" s="52">
        <v>0.2</v>
      </c>
      <c r="H27" s="52">
        <v>0</v>
      </c>
      <c r="I27" s="54">
        <v>16</v>
      </c>
      <c r="J27" s="52">
        <v>65</v>
      </c>
      <c r="K27" s="42">
        <v>377</v>
      </c>
      <c r="L27" s="56">
        <v>3.27</v>
      </c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52">
        <v>40</v>
      </c>
      <c r="G28" s="52">
        <v>3</v>
      </c>
      <c r="H28" s="52">
        <v>1</v>
      </c>
      <c r="I28" s="54">
        <v>17</v>
      </c>
      <c r="J28" s="52">
        <v>84</v>
      </c>
      <c r="K28" s="42"/>
      <c r="L28" s="56">
        <v>4.42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0" t="s">
        <v>66</v>
      </c>
      <c r="F30" s="41">
        <v>60</v>
      </c>
      <c r="G30" s="41">
        <v>1</v>
      </c>
      <c r="H30" s="41">
        <v>3</v>
      </c>
      <c r="I30" s="41">
        <v>6</v>
      </c>
      <c r="J30" s="41">
        <v>53</v>
      </c>
      <c r="K30" s="42">
        <v>45</v>
      </c>
      <c r="L30" s="56">
        <v>4.3</v>
      </c>
    </row>
    <row r="31" spans="1:12" ht="15.75" thickBot="1" x14ac:dyDescent="0.3">
      <c r="A31" s="14"/>
      <c r="B31" s="15"/>
      <c r="C31" s="11"/>
      <c r="D31" s="6"/>
      <c r="E31" s="50" t="s">
        <v>69</v>
      </c>
      <c r="F31" s="58">
        <v>70</v>
      </c>
      <c r="G31" s="58">
        <v>2</v>
      </c>
      <c r="H31" s="58">
        <v>7</v>
      </c>
      <c r="I31" s="59">
        <v>14</v>
      </c>
      <c r="J31" s="58">
        <v>129</v>
      </c>
      <c r="K31" s="42"/>
      <c r="L31" s="56">
        <v>16.829999999999998</v>
      </c>
    </row>
    <row r="32" spans="1:12" ht="15" x14ac:dyDescent="0.25">
      <c r="A32" s="16"/>
      <c r="B32" s="17"/>
      <c r="C32" s="8"/>
      <c r="D32" s="18" t="s">
        <v>33</v>
      </c>
      <c r="E32" s="50"/>
      <c r="F32" s="52"/>
      <c r="G32" s="52"/>
      <c r="H32" s="52"/>
      <c r="I32" s="54"/>
      <c r="J32" s="52"/>
      <c r="K32" s="42"/>
      <c r="L32" s="56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"/>
      <c r="F33" s="19">
        <f>SUM(F25:F32)</f>
        <v>460</v>
      </c>
      <c r="G33" s="19">
        <f t="shared" ref="G33:J33" si="6">SUM(G25:G32)</f>
        <v>20.2</v>
      </c>
      <c r="H33" s="19">
        <f t="shared" si="6"/>
        <v>41</v>
      </c>
      <c r="I33" s="19">
        <f t="shared" si="6"/>
        <v>90</v>
      </c>
      <c r="J33" s="19">
        <f t="shared" si="6"/>
        <v>809</v>
      </c>
      <c r="K33" s="25"/>
      <c r="L33" s="19">
        <f t="shared" ref="L33" si="7">SUM(L25:L32)</f>
        <v>82</v>
      </c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8">SUM(G33:G41)</f>
        <v>20.2</v>
      </c>
      <c r="H42" s="19">
        <f t="shared" ref="H42" si="9">SUM(H33:H41)</f>
        <v>41</v>
      </c>
      <c r="I42" s="19">
        <f t="shared" ref="I42" si="10">SUM(I33:I41)</f>
        <v>90</v>
      </c>
      <c r="J42" s="19">
        <f t="shared" ref="J42:L42" si="11">SUM(J33:J41)</f>
        <v>809</v>
      </c>
      <c r="K42" s="25"/>
      <c r="L42" s="19">
        <f t="shared" si="11"/>
        <v>82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460</v>
      </c>
      <c r="G43" s="32">
        <f t="shared" ref="G43" si="12">G32+G42</f>
        <v>20.2</v>
      </c>
      <c r="H43" s="32">
        <f t="shared" ref="H43" si="13">H32+H42</f>
        <v>41</v>
      </c>
      <c r="I43" s="32">
        <f t="shared" ref="I43" si="14">I32+I42</f>
        <v>90</v>
      </c>
      <c r="J43" s="32">
        <f t="shared" ref="J43:L43" si="15">J32+J42</f>
        <v>809</v>
      </c>
      <c r="K43" s="32"/>
      <c r="L43" s="32">
        <f t="shared" si="15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1">
        <v>125</v>
      </c>
      <c r="G44" s="51">
        <v>28</v>
      </c>
      <c r="H44" s="51">
        <v>11</v>
      </c>
      <c r="I44" s="53">
        <v>8</v>
      </c>
      <c r="J44" s="51">
        <v>239</v>
      </c>
      <c r="K44" s="39">
        <v>260</v>
      </c>
      <c r="L44" s="55">
        <v>59.65</v>
      </c>
    </row>
    <row r="45" spans="1:12" ht="15" x14ac:dyDescent="0.25">
      <c r="A45" s="23"/>
      <c r="B45" s="15"/>
      <c r="C45" s="11"/>
      <c r="D45" s="6"/>
      <c r="E45" s="50" t="s">
        <v>51</v>
      </c>
      <c r="F45" s="52">
        <v>175</v>
      </c>
      <c r="G45" s="52">
        <v>5</v>
      </c>
      <c r="H45" s="52">
        <v>5</v>
      </c>
      <c r="I45" s="54">
        <v>29</v>
      </c>
      <c r="J45" s="52">
        <v>179</v>
      </c>
      <c r="K45" s="42">
        <v>309</v>
      </c>
      <c r="L45" s="56">
        <v>11.25</v>
      </c>
    </row>
    <row r="46" spans="1:12" ht="15" x14ac:dyDescent="0.25">
      <c r="A46" s="23"/>
      <c r="B46" s="15"/>
      <c r="C46" s="11"/>
      <c r="D46" s="7" t="s">
        <v>22</v>
      </c>
      <c r="E46" s="50" t="s">
        <v>48</v>
      </c>
      <c r="F46" s="52" t="s">
        <v>68</v>
      </c>
      <c r="G46" s="52">
        <v>0</v>
      </c>
      <c r="H46" s="52">
        <v>0</v>
      </c>
      <c r="I46" s="54">
        <v>16</v>
      </c>
      <c r="J46" s="52">
        <v>65</v>
      </c>
      <c r="K46" s="42">
        <v>377</v>
      </c>
      <c r="L46" s="56">
        <v>2.77</v>
      </c>
    </row>
    <row r="47" spans="1:12" ht="15" x14ac:dyDescent="0.25">
      <c r="A47" s="23"/>
      <c r="B47" s="15"/>
      <c r="C47" s="11"/>
      <c r="D47" s="7" t="s">
        <v>23</v>
      </c>
      <c r="E47" s="50" t="s">
        <v>46</v>
      </c>
      <c r="F47" s="52">
        <v>20</v>
      </c>
      <c r="G47" s="52">
        <v>2</v>
      </c>
      <c r="H47" s="52">
        <v>0</v>
      </c>
      <c r="I47" s="54">
        <v>8</v>
      </c>
      <c r="J47" s="52">
        <v>42</v>
      </c>
      <c r="K47" s="42"/>
      <c r="L47" s="56">
        <v>2.21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 x14ac:dyDescent="0.3">
      <c r="A49" s="23"/>
      <c r="B49" s="15"/>
      <c r="C49" s="11"/>
      <c r="D49" s="6"/>
      <c r="E49" s="57" t="s">
        <v>52</v>
      </c>
      <c r="F49" s="58">
        <v>30</v>
      </c>
      <c r="G49" s="58">
        <v>0</v>
      </c>
      <c r="H49" s="58">
        <v>0</v>
      </c>
      <c r="I49" s="59">
        <v>1</v>
      </c>
      <c r="J49" s="58">
        <v>10</v>
      </c>
      <c r="K49" s="42"/>
      <c r="L49" s="60">
        <v>6.12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:J51" si="16">SUM(G44:G50)</f>
        <v>35</v>
      </c>
      <c r="H51" s="19">
        <f t="shared" si="16"/>
        <v>16</v>
      </c>
      <c r="I51" s="19">
        <f t="shared" si="16"/>
        <v>62</v>
      </c>
      <c r="J51" s="19">
        <f t="shared" si="16"/>
        <v>535</v>
      </c>
      <c r="K51" s="25"/>
      <c r="L51" s="19">
        <f t="shared" ref="L51" si="17">SUM(L44:L50)</f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350</v>
      </c>
      <c r="G62" s="32">
        <f t="shared" ref="G62" si="22">G51+G61</f>
        <v>35</v>
      </c>
      <c r="H62" s="32">
        <f t="shared" ref="H62" si="23">H51+H61</f>
        <v>16</v>
      </c>
      <c r="I62" s="32">
        <f t="shared" ref="I62" si="24">I51+I61</f>
        <v>62</v>
      </c>
      <c r="J62" s="32">
        <f t="shared" ref="J62:L62" si="25">J51+J61</f>
        <v>535</v>
      </c>
      <c r="K62" s="32"/>
      <c r="L62" s="32">
        <f t="shared" si="25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51">
        <v>150</v>
      </c>
      <c r="G63" s="51">
        <v>4</v>
      </c>
      <c r="H63" s="51">
        <v>5</v>
      </c>
      <c r="I63" s="53">
        <v>39</v>
      </c>
      <c r="J63" s="51">
        <v>235</v>
      </c>
      <c r="K63" s="39">
        <v>302</v>
      </c>
      <c r="L63" s="55">
        <v>18.23</v>
      </c>
    </row>
    <row r="64" spans="1:12" ht="15" x14ac:dyDescent="0.25">
      <c r="A64" s="23"/>
      <c r="B64" s="15"/>
      <c r="C64" s="11"/>
      <c r="D64" s="6"/>
      <c r="E64" s="50" t="s">
        <v>70</v>
      </c>
      <c r="F64" s="52">
        <v>90</v>
      </c>
      <c r="G64" s="52">
        <v>12</v>
      </c>
      <c r="H64" s="52">
        <v>15</v>
      </c>
      <c r="I64" s="54">
        <v>16</v>
      </c>
      <c r="J64" s="52">
        <v>252</v>
      </c>
      <c r="K64" s="42">
        <v>268</v>
      </c>
      <c r="L64" s="56">
        <v>37.67</v>
      </c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1.52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20</v>
      </c>
      <c r="G66" s="52">
        <v>2.4</v>
      </c>
      <c r="H66" s="52">
        <v>0.4</v>
      </c>
      <c r="I66" s="54">
        <v>8</v>
      </c>
      <c r="J66" s="52">
        <v>42</v>
      </c>
      <c r="K66" s="42"/>
      <c r="L66" s="56">
        <v>2.21</v>
      </c>
    </row>
    <row r="67" spans="1:12" ht="15" x14ac:dyDescent="0.25">
      <c r="A67" s="23"/>
      <c r="B67" s="15"/>
      <c r="C67" s="11"/>
      <c r="D67" s="7" t="s">
        <v>24</v>
      </c>
      <c r="E67" s="49" t="s">
        <v>47</v>
      </c>
      <c r="F67" s="51">
        <v>150</v>
      </c>
      <c r="G67" s="51">
        <v>0.4</v>
      </c>
      <c r="H67" s="51">
        <v>0</v>
      </c>
      <c r="I67" s="53">
        <v>10.4</v>
      </c>
      <c r="J67" s="51">
        <v>43</v>
      </c>
      <c r="K67" s="42"/>
      <c r="L67" s="55">
        <v>22.37</v>
      </c>
    </row>
    <row r="68" spans="1:12" ht="15.75" thickBot="1" x14ac:dyDescent="0.3">
      <c r="A68" s="23"/>
      <c r="B68" s="15"/>
      <c r="C68" s="11"/>
      <c r="D68" s="6"/>
      <c r="E68" s="57"/>
      <c r="F68" s="58"/>
      <c r="G68" s="58"/>
      <c r="H68" s="58"/>
      <c r="I68" s="59"/>
      <c r="J68" s="58"/>
      <c r="K68" s="42"/>
      <c r="L68" s="60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:J70" si="26">SUM(G63:G69)</f>
        <v>18.799999999999997</v>
      </c>
      <c r="H70" s="19">
        <f t="shared" si="26"/>
        <v>20.399999999999999</v>
      </c>
      <c r="I70" s="19">
        <f t="shared" si="26"/>
        <v>88.4</v>
      </c>
      <c r="J70" s="19">
        <f t="shared" si="26"/>
        <v>632</v>
      </c>
      <c r="K70" s="25"/>
      <c r="L70" s="19">
        <f t="shared" ref="L70" si="27">SUM(L63:L69)</f>
        <v>82.000000000000014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625</v>
      </c>
      <c r="G81" s="32">
        <f t="shared" ref="G81" si="32">G70+G80</f>
        <v>18.799999999999997</v>
      </c>
      <c r="H81" s="32">
        <f t="shared" ref="H81" si="33">H70+H80</f>
        <v>20.399999999999999</v>
      </c>
      <c r="I81" s="32">
        <f t="shared" ref="I81" si="34">I70+I80</f>
        <v>88.4</v>
      </c>
      <c r="J81" s="32">
        <f t="shared" ref="J81:L81" si="35">J70+J80</f>
        <v>632</v>
      </c>
      <c r="K81" s="32"/>
      <c r="L81" s="32">
        <f t="shared" si="35"/>
        <v>82.000000000000014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54</v>
      </c>
      <c r="F82" s="51">
        <v>150</v>
      </c>
      <c r="G82" s="51">
        <v>4</v>
      </c>
      <c r="H82" s="51">
        <v>4</v>
      </c>
      <c r="I82" s="53">
        <v>22</v>
      </c>
      <c r="J82" s="51">
        <v>133</v>
      </c>
      <c r="K82" s="39">
        <v>312</v>
      </c>
      <c r="L82" s="55">
        <v>19.239999999999998</v>
      </c>
    </row>
    <row r="83" spans="1:12" ht="15" x14ac:dyDescent="0.25">
      <c r="A83" s="23"/>
      <c r="B83" s="15"/>
      <c r="C83" s="11"/>
      <c r="D83" s="6"/>
      <c r="E83" s="50" t="s">
        <v>55</v>
      </c>
      <c r="F83" s="52">
        <v>75</v>
      </c>
      <c r="G83" s="52">
        <v>8</v>
      </c>
      <c r="H83" s="52">
        <v>14</v>
      </c>
      <c r="I83" s="54">
        <v>2</v>
      </c>
      <c r="J83" s="52">
        <v>160</v>
      </c>
      <c r="K83" s="42">
        <v>243</v>
      </c>
      <c r="L83" s="56">
        <v>42.35</v>
      </c>
    </row>
    <row r="84" spans="1:12" ht="15" x14ac:dyDescent="0.25">
      <c r="A84" s="23"/>
      <c r="B84" s="15"/>
      <c r="C84" s="11"/>
      <c r="D84" s="7" t="s">
        <v>22</v>
      </c>
      <c r="E84" s="50" t="s">
        <v>56</v>
      </c>
      <c r="F84" s="52">
        <v>215</v>
      </c>
      <c r="G84" s="52">
        <v>0</v>
      </c>
      <c r="H84" s="52">
        <v>0</v>
      </c>
      <c r="I84" s="54">
        <v>15</v>
      </c>
      <c r="J84" s="52">
        <v>60</v>
      </c>
      <c r="K84" s="42">
        <v>376</v>
      </c>
      <c r="L84" s="56">
        <v>1.52</v>
      </c>
    </row>
    <row r="85" spans="1:12" ht="15" x14ac:dyDescent="0.25">
      <c r="A85" s="23"/>
      <c r="B85" s="15"/>
      <c r="C85" s="11"/>
      <c r="D85" s="7" t="s">
        <v>23</v>
      </c>
      <c r="E85" s="50" t="s">
        <v>57</v>
      </c>
      <c r="F85" s="52">
        <v>20</v>
      </c>
      <c r="G85" s="52">
        <v>2.4</v>
      </c>
      <c r="H85" s="52">
        <v>0.4</v>
      </c>
      <c r="I85" s="54">
        <v>8</v>
      </c>
      <c r="J85" s="52">
        <v>42</v>
      </c>
      <c r="K85" s="42"/>
      <c r="L85" s="56">
        <v>2.21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30" x14ac:dyDescent="0.25">
      <c r="A87" s="23"/>
      <c r="B87" s="15"/>
      <c r="C87" s="11"/>
      <c r="D87" s="6"/>
      <c r="E87" s="50" t="s">
        <v>58</v>
      </c>
      <c r="F87" s="52">
        <v>60</v>
      </c>
      <c r="G87" s="52">
        <v>1</v>
      </c>
      <c r="H87" s="52">
        <v>4</v>
      </c>
      <c r="I87" s="54">
        <v>5</v>
      </c>
      <c r="J87" s="52">
        <v>56</v>
      </c>
      <c r="K87" s="42">
        <v>55</v>
      </c>
      <c r="L87" s="56">
        <v>9.68</v>
      </c>
    </row>
    <row r="88" spans="1:12" ht="15.75" thickBot="1" x14ac:dyDescent="0.3">
      <c r="A88" s="23"/>
      <c r="B88" s="15"/>
      <c r="C88" s="11"/>
      <c r="D88" s="6"/>
      <c r="E88" s="57" t="s">
        <v>71</v>
      </c>
      <c r="F88" s="58">
        <v>35</v>
      </c>
      <c r="G88" s="58">
        <v>2</v>
      </c>
      <c r="H88" s="58">
        <v>5</v>
      </c>
      <c r="I88" s="59">
        <v>20</v>
      </c>
      <c r="J88" s="58">
        <v>139</v>
      </c>
      <c r="K88" s="42"/>
      <c r="L88" s="60">
        <v>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:I89" si="36">SUM(G82:G88)</f>
        <v>17.399999999999999</v>
      </c>
      <c r="H89" s="19">
        <f t="shared" si="36"/>
        <v>27.4</v>
      </c>
      <c r="I89" s="19">
        <f t="shared" si="36"/>
        <v>72</v>
      </c>
      <c r="J89" s="19">
        <f>SUM(J82:J88)</f>
        <v>590</v>
      </c>
      <c r="K89" s="25"/>
      <c r="L89" s="19">
        <f t="shared" ref="L89" si="37">SUM(L82:L88)</f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555</v>
      </c>
      <c r="G100" s="32">
        <f t="shared" ref="G100" si="42">G89+G99</f>
        <v>17.399999999999999</v>
      </c>
      <c r="H100" s="32">
        <f t="shared" ref="H100" si="43">H89+H99</f>
        <v>27.4</v>
      </c>
      <c r="I100" s="32">
        <f t="shared" ref="I100" si="44">I89+I99</f>
        <v>72</v>
      </c>
      <c r="J100" s="32">
        <f t="shared" ref="J100:L100" si="45">J89+J99</f>
        <v>590</v>
      </c>
      <c r="K100" s="32"/>
      <c r="L100" s="32">
        <f t="shared" si="45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63</v>
      </c>
      <c r="F101" s="51">
        <v>245</v>
      </c>
      <c r="G101" s="51">
        <v>15</v>
      </c>
      <c r="H101" s="51">
        <v>18</v>
      </c>
      <c r="I101" s="53">
        <v>24</v>
      </c>
      <c r="J101" s="51">
        <v>315</v>
      </c>
      <c r="K101" s="39">
        <v>291</v>
      </c>
      <c r="L101" s="63">
        <v>67.08</v>
      </c>
    </row>
    <row r="102" spans="1:12" ht="15" x14ac:dyDescent="0.25">
      <c r="A102" s="23"/>
      <c r="B102" s="15"/>
      <c r="C102" s="11"/>
      <c r="D102" s="6"/>
      <c r="E102" s="40"/>
      <c r="F102" s="41"/>
      <c r="G102" s="52"/>
      <c r="H102" s="52"/>
      <c r="I102" s="54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1.52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2">
        <v>30</v>
      </c>
      <c r="G104" s="52">
        <v>2</v>
      </c>
      <c r="H104" s="52">
        <v>0</v>
      </c>
      <c r="I104" s="54">
        <v>13</v>
      </c>
      <c r="J104" s="52">
        <v>63</v>
      </c>
      <c r="K104" s="42"/>
      <c r="L104" s="61">
        <v>3.32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57"/>
      <c r="F106" s="58"/>
      <c r="G106" s="58"/>
      <c r="H106" s="58"/>
      <c r="I106" s="59"/>
      <c r="J106" s="58"/>
      <c r="K106" s="42"/>
      <c r="L106" s="60"/>
    </row>
    <row r="107" spans="1:12" ht="15.75" thickBot="1" x14ac:dyDescent="0.3">
      <c r="A107" s="23"/>
      <c r="B107" s="15"/>
      <c r="C107" s="11"/>
      <c r="D107" s="6"/>
      <c r="E107" s="64" t="s">
        <v>73</v>
      </c>
      <c r="F107" s="58">
        <v>45</v>
      </c>
      <c r="G107" s="58">
        <v>3</v>
      </c>
      <c r="H107" s="58">
        <v>5</v>
      </c>
      <c r="I107" s="59">
        <v>27</v>
      </c>
      <c r="J107" s="58">
        <v>154</v>
      </c>
      <c r="K107" s="42"/>
      <c r="L107" s="62">
        <v>10.08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46">SUM(G101:G107)</f>
        <v>20</v>
      </c>
      <c r="H108" s="19">
        <f t="shared" si="46"/>
        <v>23</v>
      </c>
      <c r="I108" s="19">
        <f t="shared" si="46"/>
        <v>79</v>
      </c>
      <c r="J108" s="19">
        <f t="shared" si="46"/>
        <v>592</v>
      </c>
      <c r="K108" s="25"/>
      <c r="L108" s="19">
        <f t="shared" ref="L108" si="47">SUM(L101:L107)</f>
        <v>81.999999999999986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535</v>
      </c>
      <c r="G119" s="32">
        <f t="shared" ref="G119" si="50">G108+G118</f>
        <v>20</v>
      </c>
      <c r="H119" s="32">
        <f t="shared" ref="H119" si="51">H108+H118</f>
        <v>23</v>
      </c>
      <c r="I119" s="32">
        <f t="shared" ref="I119" si="52">I108+I118</f>
        <v>79</v>
      </c>
      <c r="J119" s="32">
        <f t="shared" ref="J119:L119" si="53">J108+J118</f>
        <v>592</v>
      </c>
      <c r="K119" s="32"/>
      <c r="L119" s="32">
        <f t="shared" si="53"/>
        <v>81.999999999999986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1">
        <v>150</v>
      </c>
      <c r="G120" s="51">
        <v>7.5</v>
      </c>
      <c r="H120" s="51">
        <v>6</v>
      </c>
      <c r="I120" s="53">
        <v>41</v>
      </c>
      <c r="J120" s="51">
        <v>249.6</v>
      </c>
      <c r="K120" s="39">
        <v>302</v>
      </c>
      <c r="L120" s="63">
        <v>15.53</v>
      </c>
    </row>
    <row r="121" spans="1:12" ht="15" x14ac:dyDescent="0.25">
      <c r="A121" s="14"/>
      <c r="B121" s="15"/>
      <c r="C121" s="11"/>
      <c r="D121" s="6"/>
      <c r="E121" s="50" t="s">
        <v>62</v>
      </c>
      <c r="F121" s="52">
        <v>110</v>
      </c>
      <c r="G121" s="52">
        <v>10</v>
      </c>
      <c r="H121" s="52">
        <v>23</v>
      </c>
      <c r="I121" s="54">
        <v>14</v>
      </c>
      <c r="J121" s="52">
        <v>271</v>
      </c>
      <c r="K121" s="42">
        <v>269</v>
      </c>
      <c r="L121" s="61">
        <v>40.9</v>
      </c>
    </row>
    <row r="122" spans="1:12" ht="15" x14ac:dyDescent="0.25">
      <c r="A122" s="14"/>
      <c r="B122" s="15"/>
      <c r="C122" s="11"/>
      <c r="D122" s="7" t="s">
        <v>22</v>
      </c>
      <c r="E122" s="50" t="s">
        <v>56</v>
      </c>
      <c r="F122" s="52">
        <v>215</v>
      </c>
      <c r="G122" s="52">
        <v>0</v>
      </c>
      <c r="H122" s="52">
        <v>0</v>
      </c>
      <c r="I122" s="54">
        <v>15</v>
      </c>
      <c r="J122" s="52">
        <v>60</v>
      </c>
      <c r="K122" s="42">
        <v>376</v>
      </c>
      <c r="L122" s="56">
        <v>1.52</v>
      </c>
    </row>
    <row r="123" spans="1:12" ht="15.75" thickBot="1" x14ac:dyDescent="0.3">
      <c r="A123" s="14"/>
      <c r="B123" s="15"/>
      <c r="C123" s="11"/>
      <c r="D123" s="7" t="s">
        <v>23</v>
      </c>
      <c r="E123" s="50" t="s">
        <v>57</v>
      </c>
      <c r="F123" s="52">
        <v>30</v>
      </c>
      <c r="G123" s="52">
        <v>1</v>
      </c>
      <c r="H123" s="52">
        <v>0</v>
      </c>
      <c r="I123" s="54">
        <v>13</v>
      </c>
      <c r="J123" s="52">
        <v>63</v>
      </c>
      <c r="K123" s="42"/>
      <c r="L123" s="61">
        <v>3.32</v>
      </c>
    </row>
    <row r="124" spans="1:12" ht="15" x14ac:dyDescent="0.25">
      <c r="A124" s="14"/>
      <c r="B124" s="15"/>
      <c r="C124" s="11"/>
      <c r="D124" s="7" t="s">
        <v>24</v>
      </c>
      <c r="E124" s="49" t="s">
        <v>47</v>
      </c>
      <c r="F124" s="51">
        <v>150</v>
      </c>
      <c r="G124" s="51">
        <v>2</v>
      </c>
      <c r="H124" s="51">
        <v>0</v>
      </c>
      <c r="I124" s="53">
        <v>21</v>
      </c>
      <c r="J124" s="51">
        <v>86</v>
      </c>
      <c r="K124" s="42"/>
      <c r="L124" s="63">
        <v>20.73</v>
      </c>
    </row>
    <row r="125" spans="1:12" ht="15.75" thickBot="1" x14ac:dyDescent="0.3">
      <c r="A125" s="14"/>
      <c r="B125" s="15"/>
      <c r="C125" s="11"/>
      <c r="D125" s="6"/>
      <c r="E125" s="57"/>
      <c r="F125" s="58"/>
      <c r="G125" s="58"/>
      <c r="H125" s="58"/>
      <c r="I125" s="59"/>
      <c r="J125" s="58"/>
      <c r="K125" s="42"/>
      <c r="L125" s="60"/>
    </row>
    <row r="126" spans="1:12" ht="15.75" thickBot="1" x14ac:dyDescent="0.3">
      <c r="A126" s="14"/>
      <c r="B126" s="15"/>
      <c r="C126" s="11"/>
      <c r="D126" s="6"/>
      <c r="E126" s="64"/>
      <c r="F126" s="58"/>
      <c r="G126" s="58"/>
      <c r="H126" s="58"/>
      <c r="I126" s="59"/>
      <c r="J126" s="58"/>
      <c r="K126" s="42"/>
      <c r="L126" s="62"/>
    </row>
    <row r="127" spans="1:12" ht="15" x14ac:dyDescent="0.25">
      <c r="A127" s="14"/>
      <c r="B127" s="15"/>
      <c r="C127" s="11"/>
      <c r="D127" s="6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6"/>
      <c r="B128" s="17"/>
      <c r="C128" s="8"/>
      <c r="D128" s="18" t="s">
        <v>33</v>
      </c>
      <c r="E128" s="9"/>
      <c r="F128" s="66">
        <f>SUM(F120,F121,F122,F123,F124)</f>
        <v>655</v>
      </c>
      <c r="G128" s="66">
        <f>SUM(G120+G121+G122+G123+G124)</f>
        <v>20.5</v>
      </c>
      <c r="H128" s="66">
        <f>SUM(H120+H121+H122+H123+H124)</f>
        <v>29</v>
      </c>
      <c r="I128" s="66">
        <f>SUM(I120+I121+I122+I123+I124)</f>
        <v>104</v>
      </c>
      <c r="J128" s="66">
        <f>SUM(J120+J121+J122+J123+J124)</f>
        <v>729.6</v>
      </c>
      <c r="K128" s="25"/>
      <c r="L128" s="65">
        <f>SUM(L120+L121+L122+L123+L124)</f>
        <v>82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4">SUM(G129:G137)</f>
        <v>0</v>
      </c>
      <c r="H138" s="19">
        <f t="shared" si="54"/>
        <v>0</v>
      </c>
      <c r="I138" s="19">
        <f t="shared" si="54"/>
        <v>0</v>
      </c>
      <c r="J138" s="19">
        <f t="shared" si="54"/>
        <v>0</v>
      </c>
      <c r="K138" s="25"/>
      <c r="L138" s="19">
        <f t="shared" ref="L138" si="55">SUM(L129:L137)</f>
        <v>0</v>
      </c>
    </row>
    <row r="139" spans="1:12" ht="15.75" thickBot="1" x14ac:dyDescent="0.25">
      <c r="A139" s="33">
        <f>A120</f>
        <v>2</v>
      </c>
      <c r="B139" s="33">
        <f>B120</f>
        <v>2</v>
      </c>
      <c r="C139" s="67" t="s">
        <v>4</v>
      </c>
      <c r="D139" s="68"/>
      <c r="E139" s="31"/>
      <c r="F139" s="32">
        <f>F128+F138</f>
        <v>655</v>
      </c>
      <c r="G139" s="32">
        <f t="shared" ref="G139" si="56">G128+G138</f>
        <v>20.5</v>
      </c>
      <c r="H139" s="32">
        <f t="shared" ref="H139" si="57">H128+H138</f>
        <v>29</v>
      </c>
      <c r="I139" s="32">
        <f t="shared" ref="I139" si="58">I128+I138</f>
        <v>104</v>
      </c>
      <c r="J139" s="32">
        <f t="shared" ref="J139:L139" si="59">J128+J138</f>
        <v>729.6</v>
      </c>
      <c r="K139" s="32"/>
      <c r="L139" s="32">
        <f t="shared" si="59"/>
        <v>82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64</v>
      </c>
      <c r="F140" s="51">
        <v>150</v>
      </c>
      <c r="G140" s="51">
        <v>3</v>
      </c>
      <c r="H140" s="51">
        <v>5</v>
      </c>
      <c r="I140" s="53">
        <v>19</v>
      </c>
      <c r="J140" s="51">
        <v>133</v>
      </c>
      <c r="K140" s="39">
        <v>312</v>
      </c>
      <c r="L140" s="63">
        <v>19.239999999999998</v>
      </c>
    </row>
    <row r="141" spans="1:12" ht="15" x14ac:dyDescent="0.25">
      <c r="A141" s="23"/>
      <c r="B141" s="15"/>
      <c r="C141" s="11"/>
      <c r="D141" s="6"/>
      <c r="E141" s="50" t="s">
        <v>65</v>
      </c>
      <c r="F141" s="52">
        <v>140</v>
      </c>
      <c r="G141" s="52">
        <v>11</v>
      </c>
      <c r="H141" s="52">
        <v>25</v>
      </c>
      <c r="I141" s="54">
        <v>18</v>
      </c>
      <c r="J141" s="52">
        <v>345</v>
      </c>
      <c r="K141" s="42">
        <v>279</v>
      </c>
      <c r="L141" s="61">
        <v>33.94</v>
      </c>
    </row>
    <row r="142" spans="1:12" ht="15" x14ac:dyDescent="0.25">
      <c r="A142" s="23"/>
      <c r="B142" s="15"/>
      <c r="C142" s="11"/>
      <c r="D142" s="7" t="s">
        <v>22</v>
      </c>
      <c r="E142" s="50" t="s">
        <v>42</v>
      </c>
      <c r="F142" s="52">
        <v>215</v>
      </c>
      <c r="G142" s="52">
        <v>0</v>
      </c>
      <c r="H142" s="52">
        <v>0</v>
      </c>
      <c r="I142" s="54">
        <v>15</v>
      </c>
      <c r="J142" s="52">
        <v>60</v>
      </c>
      <c r="K142" s="42">
        <v>376</v>
      </c>
      <c r="L142" s="56">
        <v>1.52</v>
      </c>
    </row>
    <row r="143" spans="1:12" ht="15.75" customHeight="1" thickBot="1" x14ac:dyDescent="0.3">
      <c r="A143" s="23"/>
      <c r="B143" s="15"/>
      <c r="C143" s="11"/>
      <c r="D143" s="7" t="s">
        <v>23</v>
      </c>
      <c r="E143" s="50" t="s">
        <v>43</v>
      </c>
      <c r="F143" s="52">
        <v>30</v>
      </c>
      <c r="G143" s="52">
        <v>2</v>
      </c>
      <c r="H143" s="52">
        <v>0</v>
      </c>
      <c r="I143" s="54">
        <v>13</v>
      </c>
      <c r="J143" s="52">
        <v>63</v>
      </c>
      <c r="K143" s="42"/>
      <c r="L143" s="61">
        <v>3.32</v>
      </c>
    </row>
    <row r="144" spans="1:12" ht="15" x14ac:dyDescent="0.25">
      <c r="A144" s="23"/>
      <c r="B144" s="15"/>
      <c r="C144" s="11"/>
      <c r="D144" s="7" t="s">
        <v>24</v>
      </c>
      <c r="E144" s="49"/>
      <c r="F144" s="51"/>
      <c r="G144" s="51"/>
      <c r="H144" s="51"/>
      <c r="I144" s="53"/>
      <c r="J144" s="51"/>
      <c r="K144" s="42"/>
      <c r="L144" s="63"/>
    </row>
    <row r="145" spans="1:12" ht="15.75" thickBot="1" x14ac:dyDescent="0.3">
      <c r="A145" s="23"/>
      <c r="B145" s="15"/>
      <c r="C145" s="11"/>
      <c r="D145" s="6"/>
      <c r="E145" s="57" t="s">
        <v>66</v>
      </c>
      <c r="F145" s="58">
        <v>60</v>
      </c>
      <c r="G145" s="58">
        <v>1</v>
      </c>
      <c r="H145" s="58">
        <v>3</v>
      </c>
      <c r="I145" s="59">
        <v>6</v>
      </c>
      <c r="J145" s="58">
        <v>53</v>
      </c>
      <c r="K145" s="42">
        <v>45</v>
      </c>
      <c r="L145" s="60">
        <v>4.3</v>
      </c>
    </row>
    <row r="146" spans="1:12" ht="15" x14ac:dyDescent="0.25">
      <c r="A146" s="23"/>
      <c r="B146" s="15"/>
      <c r="C146" s="11"/>
      <c r="D146" s="6"/>
      <c r="E146" s="40" t="s">
        <v>67</v>
      </c>
      <c r="F146" s="41">
        <v>70</v>
      </c>
      <c r="G146" s="41">
        <v>2</v>
      </c>
      <c r="H146" s="41">
        <v>5</v>
      </c>
      <c r="I146" s="41">
        <v>27</v>
      </c>
      <c r="J146" s="41">
        <v>43</v>
      </c>
      <c r="K146" s="42"/>
      <c r="L146" s="41">
        <v>19.68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v>665</v>
      </c>
      <c r="G147" s="19">
        <v>19</v>
      </c>
      <c r="H147" s="19">
        <v>38</v>
      </c>
      <c r="I147" s="19">
        <v>98</v>
      </c>
      <c r="J147" s="19">
        <v>697</v>
      </c>
      <c r="K147" s="25"/>
      <c r="L147" s="19">
        <v>82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0">SUM(G148:G156)</f>
        <v>0</v>
      </c>
      <c r="H157" s="19">
        <f t="shared" si="60"/>
        <v>0</v>
      </c>
      <c r="I157" s="19">
        <f t="shared" si="60"/>
        <v>0</v>
      </c>
      <c r="J157" s="19">
        <f t="shared" si="60"/>
        <v>0</v>
      </c>
      <c r="K157" s="25"/>
      <c r="L157" s="19">
        <f t="shared" ref="L157" si="61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665</v>
      </c>
      <c r="G158" s="32">
        <f t="shared" ref="G158" si="62">G147+G157</f>
        <v>19</v>
      </c>
      <c r="H158" s="32">
        <f t="shared" ref="H158" si="63">H147+H157</f>
        <v>38</v>
      </c>
      <c r="I158" s="32">
        <f t="shared" ref="I158" si="64">I147+I157</f>
        <v>98</v>
      </c>
      <c r="J158" s="32">
        <f t="shared" ref="J158:L158" si="65">J147+J157</f>
        <v>697</v>
      </c>
      <c r="K158" s="32"/>
      <c r="L158" s="32">
        <f t="shared" si="65"/>
        <v>82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44</v>
      </c>
      <c r="F159" s="51">
        <v>175</v>
      </c>
      <c r="G159" s="52">
        <v>12</v>
      </c>
      <c r="H159" s="52">
        <v>26</v>
      </c>
      <c r="I159" s="54">
        <v>21</v>
      </c>
      <c r="J159" s="51">
        <v>365</v>
      </c>
      <c r="K159" s="39">
        <v>259</v>
      </c>
      <c r="L159" s="63">
        <v>46.8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22</v>
      </c>
      <c r="E161" s="50" t="s">
        <v>42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1.52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30</v>
      </c>
      <c r="G162" s="52">
        <v>2</v>
      </c>
      <c r="H162" s="52">
        <v>0</v>
      </c>
      <c r="I162" s="54">
        <v>13</v>
      </c>
      <c r="J162" s="52">
        <v>63</v>
      </c>
      <c r="K162" s="42"/>
      <c r="L162" s="61">
        <v>3.32</v>
      </c>
    </row>
    <row r="163" spans="1:12" ht="15" x14ac:dyDescent="0.25">
      <c r="A163" s="23"/>
      <c r="B163" s="15"/>
      <c r="C163" s="11"/>
      <c r="D163" s="7" t="s">
        <v>24</v>
      </c>
      <c r="E163" s="49"/>
      <c r="F163" s="51"/>
      <c r="G163" s="51"/>
      <c r="H163" s="51"/>
      <c r="I163" s="53"/>
      <c r="J163" s="51"/>
      <c r="K163" s="42"/>
      <c r="L163" s="55"/>
    </row>
    <row r="164" spans="1:12" ht="15" x14ac:dyDescent="0.25">
      <c r="A164" s="23"/>
      <c r="B164" s="15"/>
      <c r="C164" s="11"/>
      <c r="D164" s="6"/>
      <c r="E164" s="50" t="s">
        <v>45</v>
      </c>
      <c r="F164" s="52">
        <v>100</v>
      </c>
      <c r="G164" s="52">
        <v>3</v>
      </c>
      <c r="H164" s="52">
        <v>5</v>
      </c>
      <c r="I164" s="54">
        <v>6</v>
      </c>
      <c r="J164" s="52">
        <v>83</v>
      </c>
      <c r="K164" s="42">
        <v>50</v>
      </c>
      <c r="L164" s="61">
        <v>19.760000000000002</v>
      </c>
    </row>
    <row r="165" spans="1:12" ht="15.75" thickBot="1" x14ac:dyDescent="0.3">
      <c r="A165" s="23"/>
      <c r="B165" s="15"/>
      <c r="C165" s="11"/>
      <c r="D165" s="6"/>
      <c r="E165" s="64" t="s">
        <v>74</v>
      </c>
      <c r="F165" s="41">
        <v>45</v>
      </c>
      <c r="G165" s="58">
        <v>2</v>
      </c>
      <c r="H165" s="58">
        <v>5</v>
      </c>
      <c r="I165" s="59">
        <v>20</v>
      </c>
      <c r="J165" s="58">
        <v>139</v>
      </c>
      <c r="K165" s="42"/>
      <c r="L165" s="62">
        <v>10.6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565</v>
      </c>
      <c r="G166" s="19">
        <f t="shared" ref="G166:L166" si="66">SUM(G159:G165)</f>
        <v>19</v>
      </c>
      <c r="H166" s="19">
        <f t="shared" si="66"/>
        <v>36</v>
      </c>
      <c r="I166" s="19">
        <f t="shared" si="66"/>
        <v>75</v>
      </c>
      <c r="J166" s="19">
        <f t="shared" si="66"/>
        <v>710</v>
      </c>
      <c r="K166" s="25"/>
      <c r="L166" s="19">
        <f t="shared" si="66"/>
        <v>82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67">SUM(G167:G175)</f>
        <v>0</v>
      </c>
      <c r="H176" s="19">
        <f t="shared" si="67"/>
        <v>0</v>
      </c>
      <c r="I176" s="19">
        <f t="shared" si="67"/>
        <v>0</v>
      </c>
      <c r="J176" s="19">
        <f t="shared" si="67"/>
        <v>0</v>
      </c>
      <c r="K176" s="25"/>
      <c r="L176" s="19">
        <f t="shared" ref="L176" si="68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565</v>
      </c>
      <c r="G177" s="32">
        <f t="shared" ref="G177" si="69">G166+G176</f>
        <v>19</v>
      </c>
      <c r="H177" s="32">
        <f t="shared" ref="H177" si="70">H166+H176</f>
        <v>36</v>
      </c>
      <c r="I177" s="32">
        <f t="shared" ref="I177" si="71">I166+I176</f>
        <v>75</v>
      </c>
      <c r="J177" s="32">
        <f t="shared" ref="J177:L177" si="72">J166+J176</f>
        <v>710</v>
      </c>
      <c r="K177" s="32"/>
      <c r="L177" s="32">
        <f t="shared" si="72"/>
        <v>82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59</v>
      </c>
      <c r="F178" s="51">
        <v>150</v>
      </c>
      <c r="G178" s="51">
        <v>14</v>
      </c>
      <c r="H178" s="51">
        <v>19</v>
      </c>
      <c r="I178" s="53">
        <v>4</v>
      </c>
      <c r="J178" s="51">
        <v>272</v>
      </c>
      <c r="K178" s="39">
        <v>210</v>
      </c>
      <c r="L178" s="63">
        <v>56.68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22</v>
      </c>
      <c r="E180" s="50" t="s">
        <v>42</v>
      </c>
      <c r="F180" s="52">
        <v>215</v>
      </c>
      <c r="G180" s="52">
        <v>0</v>
      </c>
      <c r="H180" s="52">
        <v>0</v>
      </c>
      <c r="I180" s="54">
        <v>15</v>
      </c>
      <c r="J180" s="52">
        <v>60</v>
      </c>
      <c r="K180" s="42">
        <v>376</v>
      </c>
      <c r="L180" s="56">
        <v>1.52</v>
      </c>
    </row>
    <row r="181" spans="1:12" ht="15" x14ac:dyDescent="0.25">
      <c r="A181" s="23"/>
      <c r="B181" s="15"/>
      <c r="C181" s="11"/>
      <c r="D181" s="7" t="s">
        <v>23</v>
      </c>
      <c r="E181" s="50" t="s">
        <v>43</v>
      </c>
      <c r="F181" s="52">
        <v>25</v>
      </c>
      <c r="G181" s="52">
        <v>2</v>
      </c>
      <c r="H181" s="52">
        <v>0</v>
      </c>
      <c r="I181" s="54">
        <v>13</v>
      </c>
      <c r="J181" s="52">
        <v>63</v>
      </c>
      <c r="K181" s="42"/>
      <c r="L181" s="61">
        <v>2.76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5.75" thickBot="1" x14ac:dyDescent="0.3">
      <c r="A183" s="23"/>
      <c r="B183" s="15"/>
      <c r="C183" s="11"/>
      <c r="D183" s="6"/>
      <c r="E183" s="57" t="s">
        <v>60</v>
      </c>
      <c r="F183" s="58">
        <v>65</v>
      </c>
      <c r="G183" s="58">
        <v>3</v>
      </c>
      <c r="H183" s="58">
        <v>5</v>
      </c>
      <c r="I183" s="59">
        <v>30</v>
      </c>
      <c r="J183" s="58">
        <v>169</v>
      </c>
      <c r="K183" s="42">
        <v>3</v>
      </c>
      <c r="L183" s="62">
        <v>21.04</v>
      </c>
    </row>
    <row r="184" spans="1:12" ht="15.75" thickBot="1" x14ac:dyDescent="0.3">
      <c r="A184" s="23"/>
      <c r="B184" s="15"/>
      <c r="C184" s="11"/>
      <c r="D184" s="6"/>
      <c r="E184" s="57"/>
      <c r="F184" s="58"/>
      <c r="G184" s="58"/>
      <c r="H184" s="58"/>
      <c r="I184" s="59"/>
      <c r="J184" s="58"/>
      <c r="K184" s="42"/>
      <c r="L184" s="6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66">
        <f>SUM(F184+F178+F179+F180+F182+F183+F181)</f>
        <v>455</v>
      </c>
      <c r="G185" s="66">
        <f>SUM(G178+G179+G180+G181+G182+G183+G184)</f>
        <v>19</v>
      </c>
      <c r="H185" s="66">
        <f>SUM(H178+H179+H180+H181+H182+H183+H184)</f>
        <v>24</v>
      </c>
      <c r="I185" s="66">
        <f>SUM(I178+I179+I180+I181+I182+I183+I184)</f>
        <v>62</v>
      </c>
      <c r="J185" s="66">
        <f>SUM(J178+J179+J180+J181+J182+J183+J184)</f>
        <v>564</v>
      </c>
      <c r="K185" s="25"/>
      <c r="L185" s="65">
        <f>SUM(L178+L179+L180+L181+L182+L183+L184)</f>
        <v>82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3">SUM(G186:G194)</f>
        <v>0</v>
      </c>
      <c r="H195" s="19">
        <f t="shared" si="73"/>
        <v>0</v>
      </c>
      <c r="I195" s="19">
        <f t="shared" si="73"/>
        <v>0</v>
      </c>
      <c r="J195" s="19">
        <f t="shared" si="73"/>
        <v>0</v>
      </c>
      <c r="K195" s="25"/>
      <c r="L195" s="19">
        <f t="shared" ref="L195" si="74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455</v>
      </c>
      <c r="G196" s="32">
        <f t="shared" ref="G196" si="75">G185+G195</f>
        <v>19</v>
      </c>
      <c r="H196" s="32">
        <f t="shared" ref="H196" si="76">H185+H195</f>
        <v>24</v>
      </c>
      <c r="I196" s="32">
        <f t="shared" ref="I196" si="77">I185+I195</f>
        <v>62</v>
      </c>
      <c r="J196" s="32">
        <f t="shared" ref="J196:L196" si="78">J185+J195</f>
        <v>564</v>
      </c>
      <c r="K196" s="32"/>
      <c r="L196" s="32">
        <f t="shared" si="78"/>
        <v>82</v>
      </c>
    </row>
    <row r="197" spans="1:12" x14ac:dyDescent="0.2">
      <c r="A197" s="27"/>
      <c r="B197" s="28"/>
      <c r="C197" s="69" t="s">
        <v>5</v>
      </c>
      <c r="D197" s="69"/>
      <c r="E197" s="69"/>
      <c r="F197" s="34">
        <f>(F24+F43+F62+F81+F100+F119+F139+F158+F177+F196)/(IF(F24=0,0,1)+IF(F43=0,0,1)+IF(F62=0,0,1)+IF(F81=0,0,1)+IF(F100=0,0,1)+IF(F119=0,0,1)+IF(F139=0,0,1)+IF(F158=0,0,1)+IF(F177=0,0,1)+IF(F196=0,0,1))</f>
        <v>540.5</v>
      </c>
      <c r="G197" s="34">
        <f t="shared" ref="G197:J197" si="79">(G24+G43+G62+G81+G100+G119+G139+G158+G177+G196)/(IF(G24=0,0,1)+IF(G43=0,0,1)+IF(G62=0,0,1)+IF(G81=0,0,1)+IF(G100=0,0,1)+IF(G119=0,0,1)+IF(G139=0,0,1)+IF(G158=0,0,1)+IF(G177=0,0,1)+IF(G196=0,0,1))</f>
        <v>21.19</v>
      </c>
      <c r="H197" s="34">
        <f t="shared" si="79"/>
        <v>27.28</v>
      </c>
      <c r="I197" s="34">
        <f t="shared" si="79"/>
        <v>79.539999999999992</v>
      </c>
      <c r="J197" s="34">
        <f t="shared" si="79"/>
        <v>636.96</v>
      </c>
      <c r="K197" s="34"/>
      <c r="L197" s="34">
        <f t="shared" ref="L197" si="80">(L24+L43+L62+L81+L100+L119+L139+L158+L177+L196)/(IF(L24=0,0,1)+IF(L43=0,0,1)+IF(L62=0,0,1)+IF(L81=0,0,1)+IF(L100=0,0,1)+IF(L119=0,0,1)+IF(L139=0,0,1)+IF(L158=0,0,1)+IF(L177=0,0,1)+IF(L196=0,0,1))</f>
        <v>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2024-11-24T14:14:03Z</dcterms:modified>
</cp:coreProperties>
</file>